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<sst xmlns="http://schemas.openxmlformats.org/spreadsheetml/2006/main" count="49" uniqueCount="31">
  <si>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LUNA</t>
  </si>
  <si>
    <t>MOLDOVEANU</t>
  </si>
  <si>
    <t>PAUN M</t>
  </si>
  <si>
    <t>ANCA MED</t>
  </si>
  <si>
    <t>BROTAC</t>
  </si>
  <si>
    <t>Vital</t>
  </si>
  <si>
    <t xml:space="preserve">              REN MED</t>
  </si>
  <si>
    <t>SPITAL CL</t>
  </si>
  <si>
    <t>ALPHA MEDICAL</t>
  </si>
  <si>
    <t>RECUPANA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</si>
  <si>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</si>
  <si>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</si>
  <si>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</si>
  <si>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</si>
  <si>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</si>
  <si>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</si>
  <si>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</si>
  <si>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</si>
  <si>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</si>
  <si>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</si>
  <si>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</si>
  <si>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</si>
  <si>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</si>
  <si>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</si>
  <si>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</si>
  <si>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</si>
  <si>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</si>
  <si>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</si>
  <si>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</si>
  <si>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</si>
  <si>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 xml:space="preserve">VALORI DE CONTRACT SPECIALITATEA RMFB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</si>
</sst>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1" fillId="2" borderId="6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10" fontId="1" fillId="2" borderId="8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2" fillId="3" borderId="7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172" fontId="1" fillId="2" borderId="12" xfId="0" applyNumberFormat="1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172" fontId="1" fillId="2" borderId="11" xfId="0" applyNumberFormat="1" applyFont="1" applyFill="1" applyBorder="1" applyAlignment="1">
      <alignment/>
    </xf>
    <xf numFmtId="172" fontId="1" fillId="2" borderId="9" xfId="0" applyNumberFormat="1" applyFont="1" applyFill="1" applyBorder="1" applyAlignment="1">
      <alignment horizontal="right"/>
    </xf>
    <xf numFmtId="172" fontId="1" fillId="2" borderId="1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/>
    </xf>
    <xf numFmtId="4" fontId="2" fillId="3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workbookViewId="0" topLeftCell="C1">
      <selection activeCell="L21" sqref="L21"/>
    </sheetView>
  </sheetViews>
  <sheetFormatPr defaultColWidth="9.140625" defaultRowHeight="12.75"/>
  <cols>
    <col min="20" max="20" width="10.00390625" style="0" customWidth="1"/>
  </cols>
  <sheetData>
    <row r="2" ht="18">
      <c r="C2" s="37" t="s">
        <v>30</v>
      </c>
    </row>
    <row r="4" ht="13.5" thickBot="1"/>
    <row r="5" spans="1:21" ht="12.75">
      <c r="A5" s="1" t="s">
        <v>0</v>
      </c>
      <c r="B5" s="38" t="s">
        <v>1</v>
      </c>
      <c r="C5" s="39"/>
      <c r="D5" s="38" t="s">
        <v>2</v>
      </c>
      <c r="E5" s="39"/>
      <c r="F5" s="38" t="s">
        <v>3</v>
      </c>
      <c r="G5" s="39"/>
      <c r="H5" s="38" t="s">
        <v>4</v>
      </c>
      <c r="I5" s="39"/>
      <c r="J5" s="38" t="s">
        <v>5</v>
      </c>
      <c r="K5" s="39"/>
      <c r="L5" s="3" t="s">
        <v>6</v>
      </c>
      <c r="M5" s="2"/>
      <c r="N5" s="38" t="s">
        <v>7</v>
      </c>
      <c r="O5" s="39"/>
      <c r="P5" s="38" t="s">
        <v>8</v>
      </c>
      <c r="Q5" s="39"/>
      <c r="R5" s="38" t="s">
        <v>9</v>
      </c>
      <c r="S5" s="39"/>
      <c r="T5" s="38" t="s">
        <v>10</v>
      </c>
      <c r="U5" s="39"/>
    </row>
    <row r="6" spans="1:21" ht="12.75">
      <c r="A6" s="4"/>
      <c r="B6" s="5" t="s">
        <v>11</v>
      </c>
      <c r="C6" s="6" t="s">
        <v>12</v>
      </c>
      <c r="D6" s="7" t="s">
        <v>11</v>
      </c>
      <c r="E6" s="6" t="s">
        <v>12</v>
      </c>
      <c r="F6" s="8" t="s">
        <v>11</v>
      </c>
      <c r="G6" s="6" t="s">
        <v>12</v>
      </c>
      <c r="H6" s="8" t="s">
        <v>11</v>
      </c>
      <c r="I6" s="6" t="s">
        <v>12</v>
      </c>
      <c r="J6" s="8" t="s">
        <v>11</v>
      </c>
      <c r="K6" s="6" t="s">
        <v>12</v>
      </c>
      <c r="L6" s="9" t="s">
        <v>11</v>
      </c>
      <c r="M6" s="6" t="s">
        <v>12</v>
      </c>
      <c r="N6" s="10" t="s">
        <v>11</v>
      </c>
      <c r="O6" s="6" t="s">
        <v>12</v>
      </c>
      <c r="P6" s="10" t="s">
        <v>11</v>
      </c>
      <c r="Q6" s="6" t="s">
        <v>12</v>
      </c>
      <c r="R6" s="10" t="s">
        <v>11</v>
      </c>
      <c r="S6" s="6" t="s">
        <v>12</v>
      </c>
      <c r="T6" s="10" t="s">
        <v>11</v>
      </c>
      <c r="U6" s="6" t="s">
        <v>12</v>
      </c>
    </row>
    <row r="7" spans="1:21" ht="12.75">
      <c r="A7" s="1" t="s">
        <v>13</v>
      </c>
      <c r="B7" s="11">
        <v>19800</v>
      </c>
      <c r="C7" s="12">
        <v>19794</v>
      </c>
      <c r="D7" s="13">
        <v>9500</v>
      </c>
      <c r="E7" s="14">
        <v>9480</v>
      </c>
      <c r="F7" s="15">
        <v>12200</v>
      </c>
      <c r="G7" s="14">
        <v>12180</v>
      </c>
      <c r="H7" s="15">
        <v>27000</v>
      </c>
      <c r="I7" s="14">
        <v>26995.5</v>
      </c>
      <c r="J7" s="16">
        <v>7400</v>
      </c>
      <c r="K7" s="14">
        <v>7386</v>
      </c>
      <c r="L7" s="16">
        <v>20000</v>
      </c>
      <c r="M7" s="14">
        <v>19983</v>
      </c>
      <c r="N7" s="16">
        <v>2856</v>
      </c>
      <c r="O7" s="14">
        <v>2856</v>
      </c>
      <c r="P7" s="17">
        <v>0</v>
      </c>
      <c r="Q7" s="18">
        <v>0</v>
      </c>
      <c r="R7" s="16">
        <v>0</v>
      </c>
      <c r="S7" s="14">
        <v>0</v>
      </c>
      <c r="T7" s="17">
        <f aca="true" t="shared" si="0" ref="T7:U12">R7+P7+N7+L7+J7+H7+F7+D7+B7</f>
        <v>98756</v>
      </c>
      <c r="U7" s="18">
        <f t="shared" si="0"/>
        <v>98674.5</v>
      </c>
    </row>
    <row r="8" spans="1:21" ht="12.75">
      <c r="A8" s="1" t="s">
        <v>14</v>
      </c>
      <c r="B8" s="11">
        <v>19800</v>
      </c>
      <c r="C8" s="12">
        <v>19798</v>
      </c>
      <c r="D8" s="13">
        <v>9500</v>
      </c>
      <c r="E8" s="14">
        <v>9492</v>
      </c>
      <c r="F8" s="15">
        <v>12200</v>
      </c>
      <c r="G8" s="14">
        <v>12180</v>
      </c>
      <c r="H8" s="15">
        <v>27000</v>
      </c>
      <c r="I8" s="14">
        <v>26983</v>
      </c>
      <c r="J8" s="16">
        <v>7400</v>
      </c>
      <c r="K8" s="14">
        <v>7382</v>
      </c>
      <c r="L8" s="16">
        <v>20000</v>
      </c>
      <c r="M8" s="14">
        <v>19993.5</v>
      </c>
      <c r="N8" s="16">
        <v>14684</v>
      </c>
      <c r="O8" s="14">
        <v>14683.5</v>
      </c>
      <c r="P8" s="17">
        <v>0</v>
      </c>
      <c r="Q8" s="18">
        <v>0</v>
      </c>
      <c r="R8" s="16">
        <v>0</v>
      </c>
      <c r="S8" s="14">
        <v>0</v>
      </c>
      <c r="T8" s="17">
        <f t="shared" si="0"/>
        <v>110584</v>
      </c>
      <c r="U8" s="18">
        <f t="shared" si="0"/>
        <v>110512</v>
      </c>
    </row>
    <row r="9" spans="1:21" ht="12.75">
      <c r="A9" s="1" t="s">
        <v>15</v>
      </c>
      <c r="B9" s="11">
        <v>22666</v>
      </c>
      <c r="C9" s="12">
        <v>22650</v>
      </c>
      <c r="D9" s="13">
        <v>10912</v>
      </c>
      <c r="E9" s="14">
        <v>10909</v>
      </c>
      <c r="F9" s="15">
        <v>13674</v>
      </c>
      <c r="G9" s="14">
        <v>13674</v>
      </c>
      <c r="H9" s="13">
        <v>28136</v>
      </c>
      <c r="I9" s="14">
        <v>28118</v>
      </c>
      <c r="J9" s="16">
        <v>8586</v>
      </c>
      <c r="K9" s="14">
        <v>8576</v>
      </c>
      <c r="L9" s="16">
        <v>19766</v>
      </c>
      <c r="M9" s="14">
        <v>19586.5</v>
      </c>
      <c r="N9" s="16">
        <v>11484</v>
      </c>
      <c r="O9" s="14">
        <v>11476.5</v>
      </c>
      <c r="P9" s="17">
        <v>0</v>
      </c>
      <c r="Q9" s="18">
        <v>0</v>
      </c>
      <c r="R9" s="16">
        <v>0</v>
      </c>
      <c r="S9" s="14">
        <v>0</v>
      </c>
      <c r="T9" s="17">
        <f t="shared" si="0"/>
        <v>115224</v>
      </c>
      <c r="U9" s="18">
        <f t="shared" si="0"/>
        <v>114990</v>
      </c>
    </row>
    <row r="10" spans="1:21" ht="12.75">
      <c r="A10" s="19" t="s">
        <v>16</v>
      </c>
      <c r="B10" s="20">
        <f aca="true" t="shared" si="1" ref="B10:O10">SUM(B7:B9)</f>
        <v>62266</v>
      </c>
      <c r="C10" s="21">
        <f t="shared" si="1"/>
        <v>62242</v>
      </c>
      <c r="D10" s="22">
        <f t="shared" si="1"/>
        <v>29912</v>
      </c>
      <c r="E10" s="23">
        <f t="shared" si="1"/>
        <v>29881</v>
      </c>
      <c r="F10" s="22">
        <f t="shared" si="1"/>
        <v>38074</v>
      </c>
      <c r="G10" s="23">
        <f t="shared" si="1"/>
        <v>38034</v>
      </c>
      <c r="H10" s="22">
        <f t="shared" si="1"/>
        <v>82136</v>
      </c>
      <c r="I10" s="23">
        <f t="shared" si="1"/>
        <v>82096.5</v>
      </c>
      <c r="J10" s="22">
        <f t="shared" si="1"/>
        <v>23386</v>
      </c>
      <c r="K10" s="23">
        <f t="shared" si="1"/>
        <v>23344</v>
      </c>
      <c r="L10" s="24">
        <f t="shared" si="1"/>
        <v>59766</v>
      </c>
      <c r="M10" s="23">
        <f t="shared" si="1"/>
        <v>59563</v>
      </c>
      <c r="N10" s="24">
        <f t="shared" si="1"/>
        <v>29024</v>
      </c>
      <c r="O10" s="23">
        <f t="shared" si="1"/>
        <v>29016</v>
      </c>
      <c r="P10" s="24">
        <v>0</v>
      </c>
      <c r="Q10" s="25">
        <v>0</v>
      </c>
      <c r="R10" s="24">
        <v>0</v>
      </c>
      <c r="S10" s="23">
        <v>0</v>
      </c>
      <c r="T10" s="24">
        <f t="shared" si="0"/>
        <v>324564</v>
      </c>
      <c r="U10" s="25">
        <f t="shared" si="0"/>
        <v>324176.5</v>
      </c>
    </row>
    <row r="11" spans="1:21" ht="12.75">
      <c r="A11" s="1" t="s">
        <v>17</v>
      </c>
      <c r="B11" s="13">
        <v>19000</v>
      </c>
      <c r="C11" s="14">
        <v>18988</v>
      </c>
      <c r="D11" s="13">
        <v>8000</v>
      </c>
      <c r="E11" s="18">
        <v>7980</v>
      </c>
      <c r="F11" s="13">
        <v>12700</v>
      </c>
      <c r="G11" s="14">
        <v>12684</v>
      </c>
      <c r="H11" s="13">
        <v>27000</v>
      </c>
      <c r="I11" s="14">
        <v>26995.5</v>
      </c>
      <c r="J11" s="13">
        <v>8936</v>
      </c>
      <c r="K11" s="14">
        <v>8930</v>
      </c>
      <c r="L11" s="16">
        <v>17700</v>
      </c>
      <c r="M11" s="14">
        <v>16614</v>
      </c>
      <c r="N11" s="17">
        <v>9700</v>
      </c>
      <c r="O11" s="14">
        <v>8486</v>
      </c>
      <c r="P11" s="26">
        <v>0</v>
      </c>
      <c r="Q11" s="18">
        <v>0</v>
      </c>
      <c r="R11" s="17">
        <v>18000</v>
      </c>
      <c r="S11" s="14">
        <v>18000</v>
      </c>
      <c r="T11" s="26">
        <f t="shared" si="0"/>
        <v>121036</v>
      </c>
      <c r="U11" s="18">
        <f t="shared" si="0"/>
        <v>118677.5</v>
      </c>
    </row>
    <row r="12" spans="1:21" ht="12.75">
      <c r="A12" s="1" t="s">
        <v>18</v>
      </c>
      <c r="B12" s="13">
        <v>19000</v>
      </c>
      <c r="C12" s="14">
        <v>18984</v>
      </c>
      <c r="D12" s="26">
        <v>8000</v>
      </c>
      <c r="E12" s="27">
        <v>7979</v>
      </c>
      <c r="F12" s="13">
        <v>12700</v>
      </c>
      <c r="G12" s="14">
        <v>12684</v>
      </c>
      <c r="H12" s="13">
        <v>27000</v>
      </c>
      <c r="I12" s="14">
        <v>26977</v>
      </c>
      <c r="J12" s="13">
        <v>8938</v>
      </c>
      <c r="K12" s="14">
        <v>8930</v>
      </c>
      <c r="L12" s="16">
        <v>17700</v>
      </c>
      <c r="M12" s="14">
        <v>17692</v>
      </c>
      <c r="N12" s="17">
        <v>9700</v>
      </c>
      <c r="O12" s="14">
        <v>9700</v>
      </c>
      <c r="P12" s="26">
        <v>5926</v>
      </c>
      <c r="Q12" s="18">
        <v>5926</v>
      </c>
      <c r="R12" s="17">
        <v>19000</v>
      </c>
      <c r="S12" s="14">
        <v>18988</v>
      </c>
      <c r="T12" s="26">
        <f t="shared" si="0"/>
        <v>127964</v>
      </c>
      <c r="U12" s="18">
        <f t="shared" si="0"/>
        <v>127860</v>
      </c>
    </row>
    <row r="13" spans="1:21" ht="12.75">
      <c r="A13" s="1" t="s">
        <v>19</v>
      </c>
      <c r="B13" s="13">
        <v>17542</v>
      </c>
      <c r="C13" s="14">
        <v>17530</v>
      </c>
      <c r="D13" s="13">
        <v>6850</v>
      </c>
      <c r="E13" s="18">
        <v>6837</v>
      </c>
      <c r="F13" s="13">
        <v>12686</v>
      </c>
      <c r="G13" s="14">
        <v>12672</v>
      </c>
      <c r="H13" s="13">
        <v>26894</v>
      </c>
      <c r="I13" s="14">
        <v>26882</v>
      </c>
      <c r="J13" s="13">
        <v>8936</v>
      </c>
      <c r="K13" s="14">
        <v>8928</v>
      </c>
      <c r="L13" s="16">
        <v>17778</v>
      </c>
      <c r="M13" s="14">
        <v>17774</v>
      </c>
      <c r="N13" s="17">
        <v>9842</v>
      </c>
      <c r="O13" s="14">
        <v>9827</v>
      </c>
      <c r="P13" s="17">
        <v>11052</v>
      </c>
      <c r="Q13" s="18">
        <v>11052</v>
      </c>
      <c r="R13" s="17">
        <v>18494</v>
      </c>
      <c r="S13" s="14">
        <v>18488</v>
      </c>
      <c r="T13" s="17">
        <f>R13+P13+N13+L13+J13+H13+F13+D13+B13</f>
        <v>130074</v>
      </c>
      <c r="U13" s="18">
        <f>S13+Q13+O13+M13+K13+I13+G13+E13+C13</f>
        <v>129990</v>
      </c>
    </row>
    <row r="14" spans="1:21" ht="12.75">
      <c r="A14" s="19" t="s">
        <v>20</v>
      </c>
      <c r="B14" s="22">
        <f aca="true" t="shared" si="2" ref="B14:S14">SUM(B11:B13)</f>
        <v>55542</v>
      </c>
      <c r="C14" s="23">
        <f t="shared" si="2"/>
        <v>55502</v>
      </c>
      <c r="D14" s="22">
        <f t="shared" si="2"/>
        <v>22850</v>
      </c>
      <c r="E14" s="23">
        <f t="shared" si="2"/>
        <v>22796</v>
      </c>
      <c r="F14" s="22">
        <f t="shared" si="2"/>
        <v>38086</v>
      </c>
      <c r="G14" s="23">
        <f t="shared" si="2"/>
        <v>38040</v>
      </c>
      <c r="H14" s="22">
        <f t="shared" si="2"/>
        <v>80894</v>
      </c>
      <c r="I14" s="23">
        <f t="shared" si="2"/>
        <v>80854.5</v>
      </c>
      <c r="J14" s="22">
        <f t="shared" si="2"/>
        <v>26810</v>
      </c>
      <c r="K14" s="23">
        <f t="shared" si="2"/>
        <v>26788</v>
      </c>
      <c r="L14" s="22">
        <f t="shared" si="2"/>
        <v>53178</v>
      </c>
      <c r="M14" s="23">
        <f t="shared" si="2"/>
        <v>52080</v>
      </c>
      <c r="N14" s="22">
        <f t="shared" si="2"/>
        <v>29242</v>
      </c>
      <c r="O14" s="23">
        <f t="shared" si="2"/>
        <v>28013</v>
      </c>
      <c r="P14" s="22">
        <f t="shared" si="2"/>
        <v>16978</v>
      </c>
      <c r="Q14" s="23">
        <f t="shared" si="2"/>
        <v>16978</v>
      </c>
      <c r="R14" s="22">
        <f t="shared" si="2"/>
        <v>55494</v>
      </c>
      <c r="S14" s="23">
        <f t="shared" si="2"/>
        <v>55476</v>
      </c>
      <c r="T14" s="22">
        <f>T11+T12+T13</f>
        <v>379074</v>
      </c>
      <c r="U14" s="23">
        <f>U11+U12+U13</f>
        <v>376527.5</v>
      </c>
    </row>
    <row r="15" spans="1:21" ht="12.75">
      <c r="A15" s="1" t="s">
        <v>21</v>
      </c>
      <c r="B15" s="13">
        <v>16000</v>
      </c>
      <c r="C15" s="14">
        <v>15994</v>
      </c>
      <c r="D15" s="13">
        <v>8000</v>
      </c>
      <c r="E15" s="18">
        <v>7994</v>
      </c>
      <c r="F15" s="13">
        <v>12686</v>
      </c>
      <c r="G15" s="14">
        <v>12684</v>
      </c>
      <c r="H15" s="13">
        <v>27000</v>
      </c>
      <c r="I15" s="14">
        <v>26983</v>
      </c>
      <c r="J15" s="13">
        <v>8936</v>
      </c>
      <c r="K15" s="14">
        <v>8932</v>
      </c>
      <c r="L15" s="16">
        <v>5362</v>
      </c>
      <c r="M15" s="14">
        <v>5362</v>
      </c>
      <c r="N15" s="17">
        <v>9700</v>
      </c>
      <c r="O15" s="14">
        <v>9691.5</v>
      </c>
      <c r="P15" s="17">
        <v>16892</v>
      </c>
      <c r="Q15" s="18">
        <v>16892</v>
      </c>
      <c r="R15" s="17">
        <v>18000</v>
      </c>
      <c r="S15" s="14">
        <v>17988</v>
      </c>
      <c r="T15" s="17">
        <f aca="true" t="shared" si="3" ref="T15:U17">R15+P15+N15+L15+J15+H15+F15+D15+B15</f>
        <v>122576</v>
      </c>
      <c r="U15" s="18">
        <f t="shared" si="3"/>
        <v>122520.5</v>
      </c>
    </row>
    <row r="16" spans="1:21" ht="12.75">
      <c r="A16" s="1" t="s">
        <v>22</v>
      </c>
      <c r="B16" s="13">
        <v>19000</v>
      </c>
      <c r="C16" s="14">
        <v>18982</v>
      </c>
      <c r="D16" s="13">
        <v>6852</v>
      </c>
      <c r="E16" s="18">
        <v>6847</v>
      </c>
      <c r="F16" s="13">
        <v>10332</v>
      </c>
      <c r="G16" s="14">
        <v>10332</v>
      </c>
      <c r="H16" s="13">
        <v>27000</v>
      </c>
      <c r="I16" s="14">
        <v>26989</v>
      </c>
      <c r="J16" s="13">
        <v>8938</v>
      </c>
      <c r="K16" s="14">
        <v>8928</v>
      </c>
      <c r="L16" s="16">
        <v>9964</v>
      </c>
      <c r="M16" s="14">
        <v>9964</v>
      </c>
      <c r="N16" s="17">
        <v>9700</v>
      </c>
      <c r="O16" s="14">
        <v>9681</v>
      </c>
      <c r="P16" s="17">
        <v>21500</v>
      </c>
      <c r="Q16" s="18">
        <v>21492.5</v>
      </c>
      <c r="R16" s="17">
        <v>18000</v>
      </c>
      <c r="S16" s="14">
        <v>17986</v>
      </c>
      <c r="T16" s="17">
        <f t="shared" si="3"/>
        <v>131286</v>
      </c>
      <c r="U16" s="18">
        <f t="shared" si="3"/>
        <v>131201.5</v>
      </c>
    </row>
    <row r="17" spans="1:21" ht="12.75">
      <c r="A17" s="1" t="s">
        <v>23</v>
      </c>
      <c r="B17" s="13">
        <v>21068</v>
      </c>
      <c r="C17" s="14"/>
      <c r="D17" s="13">
        <v>8212</v>
      </c>
      <c r="E17" s="18"/>
      <c r="F17" s="13">
        <v>15426</v>
      </c>
      <c r="G17" s="14"/>
      <c r="H17" s="13">
        <v>27660</v>
      </c>
      <c r="I17" s="14"/>
      <c r="J17" s="13">
        <v>9186</v>
      </c>
      <c r="K17" s="14"/>
      <c r="L17" s="16">
        <v>34484</v>
      </c>
      <c r="M17" s="14"/>
      <c r="N17" s="17">
        <v>10114</v>
      </c>
      <c r="O17" s="14"/>
      <c r="P17" s="17">
        <v>15940</v>
      </c>
      <c r="Q17" s="18"/>
      <c r="R17" s="17">
        <v>20014</v>
      </c>
      <c r="S17" s="14"/>
      <c r="T17" s="17">
        <f t="shared" si="3"/>
        <v>162104</v>
      </c>
      <c r="U17" s="18">
        <f t="shared" si="3"/>
        <v>0</v>
      </c>
    </row>
    <row r="18" spans="1:21" ht="12.75">
      <c r="A18" s="19" t="s">
        <v>24</v>
      </c>
      <c r="B18" s="22">
        <f aca="true" t="shared" si="4" ref="B18:U18">B15+B16+B17</f>
        <v>56068</v>
      </c>
      <c r="C18" s="23">
        <f t="shared" si="4"/>
        <v>34976</v>
      </c>
      <c r="D18" s="22">
        <f t="shared" si="4"/>
        <v>23064</v>
      </c>
      <c r="E18" s="23">
        <f t="shared" si="4"/>
        <v>14841</v>
      </c>
      <c r="F18" s="22">
        <f t="shared" si="4"/>
        <v>38444</v>
      </c>
      <c r="G18" s="23">
        <f t="shared" si="4"/>
        <v>23016</v>
      </c>
      <c r="H18" s="22">
        <f t="shared" si="4"/>
        <v>81660</v>
      </c>
      <c r="I18" s="23">
        <f t="shared" si="4"/>
        <v>53972</v>
      </c>
      <c r="J18" s="22">
        <f t="shared" si="4"/>
        <v>27060</v>
      </c>
      <c r="K18" s="23">
        <f t="shared" si="4"/>
        <v>17860</v>
      </c>
      <c r="L18" s="22">
        <f t="shared" si="4"/>
        <v>49810</v>
      </c>
      <c r="M18" s="23">
        <f t="shared" si="4"/>
        <v>15326</v>
      </c>
      <c r="N18" s="22">
        <f t="shared" si="4"/>
        <v>29514</v>
      </c>
      <c r="O18" s="23">
        <f t="shared" si="4"/>
        <v>19372.5</v>
      </c>
      <c r="P18" s="22">
        <f t="shared" si="4"/>
        <v>54332</v>
      </c>
      <c r="Q18" s="23">
        <f t="shared" si="4"/>
        <v>38384.5</v>
      </c>
      <c r="R18" s="22">
        <f t="shared" si="4"/>
        <v>56014</v>
      </c>
      <c r="S18" s="23">
        <f t="shared" si="4"/>
        <v>35974</v>
      </c>
      <c r="T18" s="22">
        <f t="shared" si="4"/>
        <v>415966</v>
      </c>
      <c r="U18" s="23">
        <f t="shared" si="4"/>
        <v>253722</v>
      </c>
    </row>
    <row r="19" spans="1:21" ht="12.75">
      <c r="A19" s="28" t="s">
        <v>25</v>
      </c>
      <c r="B19" s="15">
        <v>24120</v>
      </c>
      <c r="C19" s="18"/>
      <c r="D19" s="26">
        <v>9848</v>
      </c>
      <c r="E19" s="18"/>
      <c r="F19" s="15">
        <v>16284</v>
      </c>
      <c r="G19" s="14"/>
      <c r="H19" s="15">
        <v>30176</v>
      </c>
      <c r="I19" s="14"/>
      <c r="J19" s="16">
        <v>11156</v>
      </c>
      <c r="K19" s="14"/>
      <c r="L19" s="16">
        <v>22258</v>
      </c>
      <c r="M19" s="14"/>
      <c r="N19" s="16">
        <v>12062</v>
      </c>
      <c r="O19" s="14"/>
      <c r="P19" s="16">
        <v>20076</v>
      </c>
      <c r="Q19" s="18"/>
      <c r="R19" s="16">
        <v>22620</v>
      </c>
      <c r="S19" s="14"/>
      <c r="T19" s="16">
        <f>R19+P19+N19+L19+J19+H19+F19++D19+B19</f>
        <v>168600</v>
      </c>
      <c r="U19" s="18">
        <f>S19+Q19+O19+M19+K19+I19+G19+E19+C19</f>
        <v>0</v>
      </c>
    </row>
    <row r="20" spans="1:21" ht="12.75">
      <c r="A20" s="1" t="s">
        <v>26</v>
      </c>
      <c r="B20" s="15">
        <v>21000</v>
      </c>
      <c r="C20" s="14"/>
      <c r="D20" s="26">
        <v>9000</v>
      </c>
      <c r="E20" s="18"/>
      <c r="F20" s="15">
        <v>14200</v>
      </c>
      <c r="G20" s="14"/>
      <c r="H20" s="15">
        <v>28500</v>
      </c>
      <c r="I20" s="14"/>
      <c r="J20" s="15">
        <v>10000</v>
      </c>
      <c r="K20" s="14"/>
      <c r="L20" s="16">
        <v>16918</v>
      </c>
      <c r="M20" s="14"/>
      <c r="N20" s="15">
        <v>10000</v>
      </c>
      <c r="O20" s="14"/>
      <c r="P20" s="16">
        <v>16500</v>
      </c>
      <c r="Q20" s="18"/>
      <c r="R20" s="15">
        <v>20500</v>
      </c>
      <c r="S20" s="14"/>
      <c r="T20" s="16">
        <f>R20+P20+N20+L20+J20+H20+F20+D20+B20</f>
        <v>146618</v>
      </c>
      <c r="U20" s="18">
        <f>S20+Q20+O20+M20+K20+I20+G20+E20+C20</f>
        <v>0</v>
      </c>
    </row>
    <row r="21" spans="1:21" ht="12.75">
      <c r="A21" s="1" t="s">
        <v>27</v>
      </c>
      <c r="B21" s="15">
        <v>13072</v>
      </c>
      <c r="C21" s="29"/>
      <c r="D21" s="30">
        <v>5002</v>
      </c>
      <c r="E21" s="31"/>
      <c r="F21" s="32">
        <v>9344</v>
      </c>
      <c r="G21" s="33"/>
      <c r="H21" s="32">
        <v>25888</v>
      </c>
      <c r="I21" s="33"/>
      <c r="J21" s="32">
        <v>6908</v>
      </c>
      <c r="K21" s="33"/>
      <c r="L21" s="34">
        <v>13942</v>
      </c>
      <c r="M21" s="33"/>
      <c r="N21" s="32">
        <v>8556</v>
      </c>
      <c r="O21" s="33"/>
      <c r="P21" s="34">
        <v>6454</v>
      </c>
      <c r="Q21" s="31"/>
      <c r="R21" s="32">
        <v>14930</v>
      </c>
      <c r="S21" s="33"/>
      <c r="T21" s="34">
        <f>R21+P21+N21+L21+J21+H21+F21+D21+B21</f>
        <v>104096</v>
      </c>
      <c r="U21" s="31">
        <f>S21+Q21+O21+M21+K21+I21+G21+E21+C21</f>
        <v>0</v>
      </c>
    </row>
    <row r="22" spans="1:21" ht="12.75">
      <c r="A22" s="19" t="s">
        <v>28</v>
      </c>
      <c r="B22" s="22">
        <f aca="true" t="shared" si="5" ref="B22:U22">B19+B20+B21</f>
        <v>58192</v>
      </c>
      <c r="C22" s="23">
        <f t="shared" si="5"/>
        <v>0</v>
      </c>
      <c r="D22" s="22">
        <f t="shared" si="5"/>
        <v>23850</v>
      </c>
      <c r="E22" s="23">
        <f t="shared" si="5"/>
        <v>0</v>
      </c>
      <c r="F22" s="22">
        <f t="shared" si="5"/>
        <v>39828</v>
      </c>
      <c r="G22" s="23">
        <f t="shared" si="5"/>
        <v>0</v>
      </c>
      <c r="H22" s="22">
        <f t="shared" si="5"/>
        <v>84564</v>
      </c>
      <c r="I22" s="23">
        <f t="shared" si="5"/>
        <v>0</v>
      </c>
      <c r="J22" s="22">
        <f t="shared" si="5"/>
        <v>28064</v>
      </c>
      <c r="K22" s="23">
        <f t="shared" si="5"/>
        <v>0</v>
      </c>
      <c r="L22" s="22">
        <f t="shared" si="5"/>
        <v>53118</v>
      </c>
      <c r="M22" s="23">
        <f t="shared" si="5"/>
        <v>0</v>
      </c>
      <c r="N22" s="22">
        <f t="shared" si="5"/>
        <v>30618</v>
      </c>
      <c r="O22" s="23">
        <f t="shared" si="5"/>
        <v>0</v>
      </c>
      <c r="P22" s="22">
        <f t="shared" si="5"/>
        <v>43030</v>
      </c>
      <c r="Q22" s="23">
        <f t="shared" si="5"/>
        <v>0</v>
      </c>
      <c r="R22" s="22">
        <f t="shared" si="5"/>
        <v>58050</v>
      </c>
      <c r="S22" s="23">
        <f t="shared" si="5"/>
        <v>0</v>
      </c>
      <c r="T22" s="22">
        <f t="shared" si="5"/>
        <v>419314</v>
      </c>
      <c r="U22" s="23">
        <f t="shared" si="5"/>
        <v>0</v>
      </c>
    </row>
    <row r="23" spans="1:21" ht="13.5" thickBot="1">
      <c r="A23" s="19" t="s">
        <v>29</v>
      </c>
      <c r="B23" s="35">
        <f aca="true" t="shared" si="6" ref="B23:U23">B10+B14+B18+B22</f>
        <v>232068</v>
      </c>
      <c r="C23" s="36">
        <f t="shared" si="6"/>
        <v>152720</v>
      </c>
      <c r="D23" s="35">
        <f t="shared" si="6"/>
        <v>99676</v>
      </c>
      <c r="E23" s="36">
        <f t="shared" si="6"/>
        <v>67518</v>
      </c>
      <c r="F23" s="35">
        <f t="shared" si="6"/>
        <v>154432</v>
      </c>
      <c r="G23" s="36">
        <f t="shared" si="6"/>
        <v>99090</v>
      </c>
      <c r="H23" s="35">
        <f t="shared" si="6"/>
        <v>329254</v>
      </c>
      <c r="I23" s="36">
        <f t="shared" si="6"/>
        <v>216923</v>
      </c>
      <c r="J23" s="35">
        <f t="shared" si="6"/>
        <v>105320</v>
      </c>
      <c r="K23" s="36">
        <f t="shared" si="6"/>
        <v>67992</v>
      </c>
      <c r="L23" s="35">
        <f t="shared" si="6"/>
        <v>215872</v>
      </c>
      <c r="M23" s="36">
        <f t="shared" si="6"/>
        <v>126969</v>
      </c>
      <c r="N23" s="35">
        <f t="shared" si="6"/>
        <v>118398</v>
      </c>
      <c r="O23" s="36">
        <f t="shared" si="6"/>
        <v>76401.5</v>
      </c>
      <c r="P23" s="35">
        <f t="shared" si="6"/>
        <v>114340</v>
      </c>
      <c r="Q23" s="36">
        <f t="shared" si="6"/>
        <v>55362.5</v>
      </c>
      <c r="R23" s="35">
        <f t="shared" si="6"/>
        <v>169558</v>
      </c>
      <c r="S23" s="36">
        <f t="shared" si="6"/>
        <v>91450</v>
      </c>
      <c r="T23" s="35">
        <f t="shared" si="6"/>
        <v>1538918</v>
      </c>
      <c r="U23" s="36">
        <f t="shared" si="6"/>
        <v>954426</v>
      </c>
    </row>
  </sheetData>
  <mergeCells count="9">
    <mergeCell ref="T5:U5"/>
    <mergeCell ref="J5:K5"/>
    <mergeCell ref="N5:O5"/>
    <mergeCell ref="P5:Q5"/>
    <mergeCell ref="R5:S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2017-10-19T09:33:59Z</dcterms:modified>
  <cp:category/>
  <cp:version/>
  <cp:contentType/>
  <cp:contentStatus/>
</cp:coreProperties>
</file>